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sinova_n\Desktop\"/>
    </mc:Choice>
  </mc:AlternateContent>
  <xr:revisionPtr revIDLastSave="0" documentId="8_{ED3F3BB4-A3E3-4A9F-BAD8-F41D8C361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рожная карта &quot;Заказчика&quot;" sheetId="1" r:id="rId1"/>
    <sheet name="Сравнительная таблица СЭД" sheetId="2" r:id="rId2"/>
    <sheet name="Критерии успешности проекта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F6" i="1"/>
  <c r="E7" i="1" s="1"/>
  <c r="F7" i="1" s="1"/>
  <c r="E8" i="1" s="1"/>
  <c r="F8" i="1" s="1"/>
  <c r="E9" i="1" s="1"/>
  <c r="F9" i="1" s="1"/>
  <c r="E10" i="1" l="1"/>
  <c r="F10" i="1" s="1"/>
  <c r="E11" i="1" s="1"/>
  <c r="F11" i="1" s="1"/>
  <c r="E13" i="1" s="1"/>
  <c r="F13" i="1" l="1"/>
  <c r="E14" i="1" s="1"/>
  <c r="F14" i="1" s="1"/>
  <c r="E15" i="1" s="1"/>
  <c r="F15" i="1" s="1"/>
  <c r="E17" i="1" l="1"/>
  <c r="F17" i="1" s="1"/>
  <c r="E18" i="1" s="1"/>
  <c r="F18" i="1" s="1"/>
  <c r="E19" i="1" s="1"/>
  <c r="F19" i="1" s="1"/>
  <c r="E16" i="1"/>
  <c r="F16" i="1" s="1"/>
  <c r="E21" i="1"/>
  <c r="F21" i="1" l="1"/>
  <c r="E22" i="1" s="1"/>
  <c r="F22" i="1" l="1"/>
  <c r="E24" i="1" s="1"/>
  <c r="F24" i="1" s="1"/>
  <c r="E25" i="1" s="1"/>
  <c r="F25" i="1" s="1"/>
  <c r="E26" i="1" s="1"/>
  <c r="F26" i="1" s="1"/>
  <c r="E27" i="1" s="1"/>
  <c r="F27" i="1" l="1"/>
  <c r="E28" i="1" s="1"/>
  <c r="F28" i="1" l="1"/>
  <c r="E29" i="1" s="1"/>
  <c r="F29" i="1" l="1"/>
  <c r="E30" i="1" l="1"/>
  <c r="E36" i="1"/>
  <c r="E37" i="1"/>
  <c r="F30" i="1"/>
  <c r="E32" i="1" s="1"/>
  <c r="F32" i="1" s="1"/>
  <c r="E33" i="1" l="1"/>
  <c r="F33" i="1" s="1"/>
  <c r="E34" i="1" l="1"/>
  <c r="F34" i="1" l="1"/>
  <c r="F36" i="1" s="1"/>
  <c r="F37" i="1" s="1"/>
</calcChain>
</file>

<file path=xl/sharedStrings.xml><?xml version="1.0" encoding="utf-8"?>
<sst xmlns="http://schemas.openxmlformats.org/spreadsheetml/2006/main" count="192" uniqueCount="137">
  <si>
    <t>Дорожная карта СЭД</t>
  </si>
  <si>
    <t>Ответственный</t>
  </si>
  <si>
    <t>Дата начала</t>
  </si>
  <si>
    <t>Дата окончания</t>
  </si>
  <si>
    <t>Этап 1</t>
  </si>
  <si>
    <t>Неделя 1</t>
  </si>
  <si>
    <t>Неделя 2</t>
  </si>
  <si>
    <t>Неделя 3</t>
  </si>
  <si>
    <t>Этап 2</t>
  </si>
  <si>
    <t>Неделя 4</t>
  </si>
  <si>
    <t>Неделя 5</t>
  </si>
  <si>
    <t>Неделя 6</t>
  </si>
  <si>
    <t>Этап 3</t>
  </si>
  <si>
    <t>Неделя 7</t>
  </si>
  <si>
    <t>Неделя 8</t>
  </si>
  <si>
    <t>Неделя 9</t>
  </si>
  <si>
    <t>Результат завершения этапа</t>
  </si>
  <si>
    <t>1.1</t>
  </si>
  <si>
    <t>1.2</t>
  </si>
  <si>
    <t>1.3</t>
  </si>
  <si>
    <t xml:space="preserve">Наименование этапа </t>
  </si>
  <si>
    <t>1.4</t>
  </si>
  <si>
    <t>1.5</t>
  </si>
  <si>
    <t>1.6</t>
  </si>
  <si>
    <t>Продолжит-ть, дней</t>
  </si>
  <si>
    <t>ФИО</t>
  </si>
  <si>
    <t>Процент выполнения, %</t>
  </si>
  <si>
    <t>2.1</t>
  </si>
  <si>
    <t>2.2</t>
  </si>
  <si>
    <t>2.3</t>
  </si>
  <si>
    <t>2.4</t>
  </si>
  <si>
    <t>2.5</t>
  </si>
  <si>
    <t>3.1</t>
  </si>
  <si>
    <t>Сравнительная таблица Систем</t>
  </si>
  <si>
    <t>Неделя 10</t>
  </si>
  <si>
    <t>Неделя 11</t>
  </si>
  <si>
    <t>Неделя 12</t>
  </si>
  <si>
    <t>4.1</t>
  </si>
  <si>
    <t>4.2</t>
  </si>
  <si>
    <t>4.3</t>
  </si>
  <si>
    <t>4.4</t>
  </si>
  <si>
    <t>4.5</t>
  </si>
  <si>
    <t>4.6</t>
  </si>
  <si>
    <t>4.7</t>
  </si>
  <si>
    <t>6.1</t>
  </si>
  <si>
    <t>6.2</t>
  </si>
  <si>
    <t>2.6</t>
  </si>
  <si>
    <t>2.7</t>
  </si>
  <si>
    <t xml:space="preserve"> Согласование и подписание документа "Функциональные требования"</t>
  </si>
  <si>
    <t>Согласование и подписание документа "Отчет об обследовании"</t>
  </si>
  <si>
    <t>7.1</t>
  </si>
  <si>
    <t>7.2</t>
  </si>
  <si>
    <t>Неделя 13</t>
  </si>
  <si>
    <t>Обеспечение обновления Системы</t>
  </si>
  <si>
    <t>Обеспечение поддержки и сопровождения пользователей</t>
  </si>
  <si>
    <t>"Отчет об обследовании"</t>
  </si>
  <si>
    <t>Определить виды документов (реквизитный состав, нумерация, шаблоны и бланки документа, форму хранения (бумажная/электронная))</t>
  </si>
  <si>
    <t>Описание бизнес-процессов (виды процессов, описание, владельцы процессов, срок, результаты)</t>
  </si>
  <si>
    <t>Описание объекта автоматизации (наименование организации, орг.структура, количество сотрудников, используемые информационные системы)</t>
  </si>
  <si>
    <t>Подготовка документа "Отчет об обследовании"</t>
  </si>
  <si>
    <t>Сбор альбома бланков, форм и сопутсвующих регламентов</t>
  </si>
  <si>
    <t>Анализ текущего документооборота</t>
  </si>
  <si>
    <t>№№</t>
  </si>
  <si>
    <t>Определить назначение системы, цели создания системы и основное содержание проекта</t>
  </si>
  <si>
    <t>Определение требований к документированию, к обучению</t>
  </si>
  <si>
    <t>Определение функциональных требований к системе (к правочникам, документам и шаблонам, к поддерживаемым бизнес-процессам, к хранению документов, к ЮЗЭДО, МЭДО, к отчетам, другим функциям)</t>
  </si>
  <si>
    <t>Определение общих требований к системе (общие, к архитектуре, к эргономике, интерфейсам, к надежности, безопасности, интеграции с другими системами)</t>
  </si>
  <si>
    <t>Определение требований к историческим данным</t>
  </si>
  <si>
    <t>Подготовка документа "Функциональные требования"</t>
  </si>
  <si>
    <t>"Функциональные требования к СЭД"</t>
  </si>
  <si>
    <t>Выбор платформы, СЭД</t>
  </si>
  <si>
    <t>3.2</t>
  </si>
  <si>
    <t>Определить критерии выбора решения (формирование сравнительной таблицы)</t>
  </si>
  <si>
    <t>Проведение демонстраций по выбору СЭД, заполнение сравнительной таблицы)</t>
  </si>
  <si>
    <t>Поддержка и сопровождение</t>
  </si>
  <si>
    <t>Инициация проекта (Определение критериев успешности проекта, утверждение проектной команды, разработка и подписание Устава)</t>
  </si>
  <si>
    <t>Анализ достижения критериев успешности проекта</t>
  </si>
  <si>
    <t>Подготовка презентации о целях, результатах, достижениях/не успехах, оценка проектной команды</t>
  </si>
  <si>
    <t>Презентация о завершении проекта</t>
  </si>
  <si>
    <t>6.3</t>
  </si>
  <si>
    <t>Внутренний PR о завершенном проекте</t>
  </si>
  <si>
    <t>Опытная эксплуатация системы</t>
  </si>
  <si>
    <t>Устав проекта</t>
  </si>
  <si>
    <t>Уточнение требований и формирование технического задания (требования к настройке, требования к доработке, требования к загрузке исторических данных, требования к интеграциям, требования к быстродействию)</t>
  </si>
  <si>
    <t>Разработка и настройка прототипа Системы (настроена тестовая среда, настройки и доработка системы, проведение тестирования работ)</t>
  </si>
  <si>
    <t>Система настроена и разработана в соответсвии с ТЗ;
Опционально, в зависимости от типа внедрения и исполнителя могут быть документы:  «Программа и методика испытаний», «Протокол тестовых испытаний». «Отчет о нагрузочном тестировании».</t>
  </si>
  <si>
    <t>Техническое задание на настройку и доработку Системы
Опционально, для высоконагруженных внедрений: "Концепция нагрузочного тестирования"</t>
  </si>
  <si>
    <t>Подготовка к опытной эксплуатации Системы (подготовка продуктивной среды, перенос всех настроек на продуктивную среду, загрузка начальных данных)</t>
  </si>
  <si>
    <t>Обучение пользователей работе в системе</t>
  </si>
  <si>
    <t>Система настроена на продуктиве и готова к началу опытной эксплуатаации</t>
  </si>
  <si>
    <t>Все сотрудники обучены работе, переданы инструкции</t>
  </si>
  <si>
    <t>Журнал опытной эксплуатации, устранены ошибки возникшие в ходе ОЭ</t>
  </si>
  <si>
    <t>Ввод в промышленную эксплуатацию</t>
  </si>
  <si>
    <t>Подписание приказа о вводе в промышленную эксплуатацию</t>
  </si>
  <si>
    <t>Назначен ответственый за поддержку системы, разработан регламент поддержки (SLA), ведется регистрация инцидентов от пользователей системы</t>
  </si>
  <si>
    <t>Оценка успешности внедрения Системы электронного документооборота</t>
  </si>
  <si>
    <t>Затраты на канцелярию (руб. за мес.)</t>
  </si>
  <si>
    <t>Затраты на корреспонденцию документов (в руб. за мес.)</t>
  </si>
  <si>
    <t>Критерий</t>
  </si>
  <si>
    <t>До СЭД</t>
  </si>
  <si>
    <t>После СЭД</t>
  </si>
  <si>
    <t>Изменение</t>
  </si>
  <si>
    <t>Вывод</t>
  </si>
  <si>
    <t>Сокращение издержек</t>
  </si>
  <si>
    <t>Ускорение процессов</t>
  </si>
  <si>
    <t>Срок согласования договоров</t>
  </si>
  <si>
    <t>Срок подписания кадровых документов</t>
  </si>
  <si>
    <t>Срок согласования &lt;название документа&gt;</t>
  </si>
  <si>
    <t>Успешность исполнения проекта</t>
  </si>
  <si>
    <t>Срок проекта (в рабочих днях)</t>
  </si>
  <si>
    <t>Стоимость проекта (в руб.)</t>
  </si>
  <si>
    <t>Оценка удовлетворенности функционального заказчика Системой</t>
  </si>
  <si>
    <t>план</t>
  </si>
  <si>
    <t>факт</t>
  </si>
  <si>
    <t>Производительность решения</t>
  </si>
  <si>
    <t>Сотимость владения (в руб./мес.)</t>
  </si>
  <si>
    <t>--</t>
  </si>
  <si>
    <t>Разработка функциональных требований</t>
  </si>
  <si>
    <t>Выполнение проекта (зависит от выбора технологии выполнения проекта, в таблице приведен водопад)</t>
  </si>
  <si>
    <t>Оценка результатов внедрения, подведение итогов</t>
  </si>
  <si>
    <t>Анализ критериев успешности</t>
  </si>
  <si>
    <t>Различия в функционале отечественных систем электронного документооборота (СЭД)</t>
  </si>
  <si>
    <t>1С</t>
  </si>
  <si>
    <t>DocsVision</t>
  </si>
  <si>
    <t>Дело</t>
  </si>
  <si>
    <t>Тезис</t>
  </si>
  <si>
    <t>ELMA</t>
  </si>
  <si>
    <t>Цена, руб на 100 одновременно работающих пользователей, локальная версия</t>
  </si>
  <si>
    <t>Low-code</t>
  </si>
  <si>
    <t>Графический редактор процессов</t>
  </si>
  <si>
    <t>●</t>
  </si>
  <si>
    <t>Бесшовная интеграция с  учетными системами 1С</t>
  </si>
  <si>
    <t>Необходимость покупки дополнительных функциональных модулей</t>
  </si>
  <si>
    <t>● (приобрести доп модуль)</t>
  </si>
  <si>
    <t>Конкурентные лицензии</t>
  </si>
  <si>
    <t xml:space="preserve">Directum RX </t>
  </si>
  <si>
    <t xml:space="preserve">Количество фирм-партнеров в России по внедрению продукта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</si>
</sst>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6"/>
      <color rgb="FF0070C0"/>
      <name val="Calibri"/>
      <family val="2"/>
      <charset val="204"/>
      <scheme val="minor"/>
    </font>
    <font>
      <b/>
      <i/>
      <sz val="11"/>
      <color theme="2" tint="-0.499984740745262"/>
      <name val="Calibri"/>
      <family val="2"/>
      <charset val="204"/>
      <scheme val="minor"/>
    </font>
    <font>
      <b/>
      <sz val="2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4285F4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808080"/>
      <name val="Times New Roman"/>
      <family val="1"/>
      <charset val="204"/>
    </font>
    <font>
      <sz val="10"/>
      <color rgb="FF80808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0"/>
      <color rgb="FF92D05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5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0" xfId="0" applyBorder="1"/>
    <xf numFmtId="0" fontId="4" fillId="0" borderId="1" xfId="0" applyFont="1" applyBorder="1"/>
    <xf numFmtId="14" fontId="4" fillId="0" borderId="1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49" fontId="5" fillId="0" borderId="13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4" borderId="14" xfId="0" applyFill="1" applyBorder="1"/>
    <xf numFmtId="0" fontId="1" fillId="0" borderId="0" xfId="0" applyFont="1" applyBorder="1"/>
    <xf numFmtId="0" fontId="4" fillId="0" borderId="0" xfId="0" applyFont="1" applyBorder="1"/>
    <xf numFmtId="0" fontId="0" fillId="10" borderId="13" xfId="0" applyFill="1" applyBorder="1"/>
    <xf numFmtId="0" fontId="0" fillId="10" borderId="1" xfId="0" applyFill="1" applyBorder="1"/>
    <xf numFmtId="0" fontId="0" fillId="10" borderId="5" xfId="0" applyFill="1" applyBorder="1"/>
    <xf numFmtId="0" fontId="0" fillId="0" borderId="13" xfId="0" applyFill="1" applyBorder="1"/>
    <xf numFmtId="0" fontId="0" fillId="0" borderId="1" xfId="0" applyFill="1" applyBorder="1"/>
    <xf numFmtId="0" fontId="0" fillId="0" borderId="5" xfId="0" applyFill="1" applyBorder="1"/>
    <xf numFmtId="49" fontId="5" fillId="0" borderId="15" xfId="0" applyNumberFormat="1" applyFont="1" applyBorder="1" applyAlignment="1">
      <alignment horizontal="right"/>
    </xf>
    <xf numFmtId="0" fontId="6" fillId="0" borderId="16" xfId="0" applyFont="1" applyBorder="1"/>
    <xf numFmtId="14" fontId="4" fillId="0" borderId="16" xfId="0" applyNumberFormat="1" applyFont="1" applyBorder="1"/>
    <xf numFmtId="0" fontId="0" fillId="0" borderId="15" xfId="0" applyFill="1" applyBorder="1"/>
    <xf numFmtId="0" fontId="0" fillId="0" borderId="16" xfId="0" applyFill="1" applyBorder="1"/>
    <xf numFmtId="0" fontId="0" fillId="0" borderId="19" xfId="0" applyFill="1" applyBorder="1"/>
    <xf numFmtId="0" fontId="3" fillId="9" borderId="11" xfId="0" applyFont="1" applyFill="1" applyBorder="1" applyAlignment="1"/>
    <xf numFmtId="0" fontId="3" fillId="9" borderId="6" xfId="0" applyFont="1" applyFill="1" applyBorder="1" applyAlignment="1"/>
    <xf numFmtId="0" fontId="3" fillId="9" borderId="12" xfId="0" applyFont="1" applyFill="1" applyBorder="1" applyAlignment="1"/>
    <xf numFmtId="0" fontId="0" fillId="11" borderId="13" xfId="0" applyFill="1" applyBorder="1"/>
    <xf numFmtId="0" fontId="0" fillId="11" borderId="1" xfId="0" applyFill="1" applyBorder="1"/>
    <xf numFmtId="0" fontId="3" fillId="9" borderId="21" xfId="0" applyFont="1" applyFill="1" applyBorder="1" applyAlignment="1"/>
    <xf numFmtId="0" fontId="3" fillId="9" borderId="0" xfId="0" applyFont="1" applyFill="1" applyBorder="1" applyAlignment="1"/>
    <xf numFmtId="0" fontId="3" fillId="0" borderId="9" xfId="0" applyFont="1" applyFill="1" applyBorder="1" applyAlignment="1"/>
    <xf numFmtId="0" fontId="3" fillId="0" borderId="18" xfId="0" applyFont="1" applyFill="1" applyBorder="1" applyAlignment="1"/>
    <xf numFmtId="0" fontId="3" fillId="0" borderId="10" xfId="0" applyFont="1" applyFill="1" applyBorder="1" applyAlignment="1"/>
    <xf numFmtId="0" fontId="3" fillId="0" borderId="24" xfId="0" applyFont="1" applyFill="1" applyBorder="1" applyAlignment="1"/>
    <xf numFmtId="0" fontId="0" fillId="0" borderId="25" xfId="0" applyBorder="1"/>
    <xf numFmtId="0" fontId="3" fillId="9" borderId="27" xfId="0" applyFont="1" applyFill="1" applyBorder="1" applyAlignment="1"/>
    <xf numFmtId="0" fontId="0" fillId="11" borderId="14" xfId="0" applyFill="1" applyBorder="1"/>
    <xf numFmtId="0" fontId="0" fillId="4" borderId="7" xfId="0" applyFill="1" applyBorder="1"/>
    <xf numFmtId="0" fontId="3" fillId="9" borderId="1" xfId="0" applyFont="1" applyFill="1" applyBorder="1" applyAlignment="1"/>
    <xf numFmtId="49" fontId="5" fillId="0" borderId="11" xfId="0" applyNumberFormat="1" applyFont="1" applyBorder="1" applyAlignment="1">
      <alignment horizontal="right"/>
    </xf>
    <xf numFmtId="0" fontId="4" fillId="0" borderId="6" xfId="0" applyFont="1" applyBorder="1"/>
    <xf numFmtId="14" fontId="4" fillId="0" borderId="6" xfId="0" applyNumberFormat="1" applyFont="1" applyBorder="1"/>
    <xf numFmtId="0" fontId="4" fillId="0" borderId="12" xfId="0" applyFont="1" applyBorder="1"/>
    <xf numFmtId="0" fontId="0" fillId="0" borderId="6" xfId="0" applyBorder="1"/>
    <xf numFmtId="0" fontId="0" fillId="10" borderId="6" xfId="0" applyFill="1" applyBorder="1"/>
    <xf numFmtId="0" fontId="0" fillId="11" borderId="11" xfId="0" applyFill="1" applyBorder="1"/>
    <xf numFmtId="0" fontId="0" fillId="11" borderId="6" xfId="0" applyFill="1" applyBorder="1"/>
    <xf numFmtId="0" fontId="0" fillId="11" borderId="12" xfId="0" applyFill="1" applyBorder="1"/>
    <xf numFmtId="0" fontId="0" fillId="0" borderId="12" xfId="0" applyBorder="1"/>
    <xf numFmtId="0" fontId="6" fillId="0" borderId="6" xfId="0" applyFont="1" applyBorder="1" applyAlignment="1">
      <alignment wrapText="1"/>
    </xf>
    <xf numFmtId="0" fontId="0" fillId="0" borderId="6" xfId="0" applyFill="1" applyBorder="1"/>
    <xf numFmtId="0" fontId="0" fillId="0" borderId="11" xfId="0" applyBorder="1"/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7" fillId="12" borderId="2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0" fillId="13" borderId="1" xfId="0" applyFill="1" applyBorder="1"/>
    <xf numFmtId="0" fontId="7" fillId="12" borderId="2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13" borderId="1" xfId="0" applyFont="1" applyFill="1" applyBorder="1" applyAlignment="1">
      <alignment horizontal="center" wrapText="1"/>
    </xf>
    <xf numFmtId="0" fontId="0" fillId="0" borderId="0" xfId="0" quotePrefix="1" applyAlignment="1">
      <alignment wrapText="1"/>
    </xf>
    <xf numFmtId="0" fontId="8" fillId="0" borderId="29" xfId="1" applyBorder="1" applyAlignment="1">
      <alignment vertical="center" wrapText="1"/>
    </xf>
    <xf numFmtId="0" fontId="13" fillId="0" borderId="32" xfId="0" applyFont="1" applyBorder="1" applyAlignment="1">
      <alignment wrapText="1"/>
    </xf>
    <xf numFmtId="0" fontId="13" fillId="15" borderId="32" xfId="0" applyFont="1" applyFill="1" applyBorder="1" applyAlignment="1">
      <alignment vertical="top" wrapText="1"/>
    </xf>
    <xf numFmtId="0" fontId="15" fillId="0" borderId="0" xfId="0" applyFont="1"/>
    <xf numFmtId="0" fontId="16" fillId="15" borderId="32" xfId="0" applyFont="1" applyFill="1" applyBorder="1" applyAlignment="1">
      <alignment horizontal="center" vertical="top" wrapText="1"/>
    </xf>
    <xf numFmtId="0" fontId="13" fillId="0" borderId="35" xfId="0" applyFont="1" applyBorder="1" applyAlignment="1">
      <alignment wrapText="1"/>
    </xf>
    <xf numFmtId="0" fontId="17" fillId="14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7" fillId="14" borderId="1" xfId="2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8" fillId="0" borderId="2" xfId="1" applyBorder="1" applyAlignment="1">
      <alignment horizontal="center" vertical="center" wrapText="1"/>
    </xf>
    <xf numFmtId="0" fontId="8" fillId="0" borderId="3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4" fillId="14" borderId="33" xfId="0" applyFont="1" applyFill="1" applyBorder="1" applyAlignment="1">
      <alignment wrapText="1"/>
    </xf>
    <xf numFmtId="0" fontId="14" fillId="14" borderId="34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U39"/>
  <sheetViews>
    <sheetView tabSelected="1" zoomScale="90" zoomScaleNormal="90" workbookViewId="0">
      <selection activeCell="C21" sqref="C21:C22"/>
    </sheetView>
  </sheetViews>
  <sheetFormatPr defaultRowHeight="15" outlineLevelRow="1" x14ac:dyDescent="0.25"/>
  <cols>
    <col min="1" max="1" width="4.7109375" customWidth="1"/>
    <col min="2" max="2" width="97.7109375" customWidth="1"/>
    <col min="3" max="3" width="28" customWidth="1"/>
    <col min="4" max="4" width="16.140625" customWidth="1"/>
    <col min="5" max="6" width="11.5703125" customWidth="1"/>
    <col min="7" max="7" width="15.5703125" customWidth="1"/>
    <col min="8" max="8" width="15.140625" customWidth="1"/>
    <col min="9" max="9" width="3.7109375" customWidth="1"/>
    <col min="10" max="73" width="4.140625" customWidth="1"/>
  </cols>
  <sheetData>
    <row r="1" spans="1:73" ht="25.5" x14ac:dyDescent="0.35">
      <c r="A1" s="103" t="s">
        <v>0</v>
      </c>
      <c r="B1" s="103"/>
      <c r="C1" s="103"/>
      <c r="D1" s="103"/>
      <c r="E1" s="103"/>
      <c r="F1" s="103"/>
      <c r="G1" s="103"/>
      <c r="H1" s="103"/>
    </row>
    <row r="2" spans="1:73" ht="15.75" thickBot="1" x14ac:dyDescent="0.3"/>
    <row r="3" spans="1:73" x14ac:dyDescent="0.25">
      <c r="A3" s="97" t="s">
        <v>62</v>
      </c>
      <c r="B3" s="98" t="s">
        <v>20</v>
      </c>
      <c r="C3" s="98" t="s">
        <v>16</v>
      </c>
      <c r="D3" s="97" t="s">
        <v>1</v>
      </c>
      <c r="E3" s="98" t="s">
        <v>2</v>
      </c>
      <c r="F3" s="98" t="s">
        <v>3</v>
      </c>
      <c r="G3" s="98" t="s">
        <v>24</v>
      </c>
      <c r="H3" s="99" t="s">
        <v>26</v>
      </c>
      <c r="I3" s="127" t="s">
        <v>4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94" t="s">
        <v>8</v>
      </c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6"/>
      <c r="AM3" s="111" t="s">
        <v>12</v>
      </c>
      <c r="AN3" s="112"/>
      <c r="AO3" s="112"/>
      <c r="AP3" s="112"/>
      <c r="AQ3" s="113"/>
      <c r="AR3" s="45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4"/>
    </row>
    <row r="4" spans="1:73" ht="15" customHeight="1" x14ac:dyDescent="0.25">
      <c r="A4" s="97"/>
      <c r="B4" s="98"/>
      <c r="C4" s="98"/>
      <c r="D4" s="97"/>
      <c r="E4" s="98"/>
      <c r="F4" s="98"/>
      <c r="G4" s="98"/>
      <c r="H4" s="100"/>
      <c r="I4" s="101" t="s">
        <v>5</v>
      </c>
      <c r="J4" s="101"/>
      <c r="K4" s="101"/>
      <c r="L4" s="101"/>
      <c r="M4" s="102"/>
      <c r="N4" s="114" t="s">
        <v>6</v>
      </c>
      <c r="O4" s="101"/>
      <c r="P4" s="101"/>
      <c r="Q4" s="101"/>
      <c r="R4" s="102"/>
      <c r="S4" s="114" t="s">
        <v>7</v>
      </c>
      <c r="T4" s="101"/>
      <c r="U4" s="101"/>
      <c r="V4" s="101"/>
      <c r="W4" s="115"/>
      <c r="X4" s="116" t="s">
        <v>9</v>
      </c>
      <c r="Y4" s="117"/>
      <c r="Z4" s="117"/>
      <c r="AA4" s="117"/>
      <c r="AB4" s="118"/>
      <c r="AC4" s="119" t="s">
        <v>10</v>
      </c>
      <c r="AD4" s="117"/>
      <c r="AE4" s="117"/>
      <c r="AF4" s="117"/>
      <c r="AG4" s="118"/>
      <c r="AH4" s="119" t="s">
        <v>11</v>
      </c>
      <c r="AI4" s="117"/>
      <c r="AJ4" s="117"/>
      <c r="AK4" s="117"/>
      <c r="AL4" s="117"/>
      <c r="AM4" s="120" t="s">
        <v>13</v>
      </c>
      <c r="AN4" s="121"/>
      <c r="AO4" s="121"/>
      <c r="AP4" s="121"/>
      <c r="AQ4" s="122"/>
      <c r="AR4" s="104" t="s">
        <v>14</v>
      </c>
      <c r="AS4" s="105"/>
      <c r="AT4" s="105"/>
      <c r="AU4" s="105"/>
      <c r="AV4" s="105"/>
      <c r="AW4" s="130" t="s">
        <v>15</v>
      </c>
      <c r="AX4" s="131"/>
      <c r="AY4" s="131"/>
      <c r="AZ4" s="131"/>
      <c r="BA4" s="104"/>
      <c r="BB4" s="130" t="s">
        <v>34</v>
      </c>
      <c r="BC4" s="131"/>
      <c r="BD4" s="131"/>
      <c r="BE4" s="131"/>
      <c r="BF4" s="104"/>
      <c r="BG4" s="130" t="s">
        <v>35</v>
      </c>
      <c r="BH4" s="131"/>
      <c r="BI4" s="131"/>
      <c r="BJ4" s="131"/>
      <c r="BK4" s="104"/>
      <c r="BL4" s="130" t="s">
        <v>36</v>
      </c>
      <c r="BM4" s="131"/>
      <c r="BN4" s="131"/>
      <c r="BO4" s="131"/>
      <c r="BP4" s="104"/>
      <c r="BQ4" s="130" t="s">
        <v>52</v>
      </c>
      <c r="BR4" s="131"/>
      <c r="BS4" s="131"/>
      <c r="BT4" s="131"/>
      <c r="BU4" s="132"/>
    </row>
    <row r="5" spans="1:73" s="35" customFormat="1" ht="15" customHeight="1" x14ac:dyDescent="0.2">
      <c r="A5" s="50">
        <v>1</v>
      </c>
      <c r="B5" s="50" t="s">
        <v>61</v>
      </c>
      <c r="C5" s="50"/>
      <c r="D5" s="50"/>
      <c r="E5" s="50"/>
      <c r="F5" s="50"/>
      <c r="G5" s="50"/>
      <c r="H5" s="47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0"/>
      <c r="AN5" s="41"/>
      <c r="AO5" s="41"/>
      <c r="AP5" s="41"/>
      <c r="AQ5" s="47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</row>
    <row r="6" spans="1:73" ht="26.25" outlineLevel="1" x14ac:dyDescent="0.25">
      <c r="A6" s="17" t="s">
        <v>17</v>
      </c>
      <c r="B6" s="18" t="s">
        <v>58</v>
      </c>
      <c r="C6" s="108" t="s">
        <v>55</v>
      </c>
      <c r="D6" s="12" t="s">
        <v>25</v>
      </c>
      <c r="E6" s="13">
        <v>45083</v>
      </c>
      <c r="F6" s="13">
        <f t="shared" ref="F6:F11" si="0">WORKDAY(E6,G6)</f>
        <v>45085</v>
      </c>
      <c r="G6" s="12">
        <v>2</v>
      </c>
      <c r="H6" s="14"/>
      <c r="I6" s="49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"/>
      <c r="X6" s="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"/>
      <c r="AM6" s="5"/>
      <c r="AN6" s="1"/>
      <c r="AO6" s="1"/>
      <c r="AP6" s="1"/>
      <c r="AQ6" s="6"/>
      <c r="AR6" s="4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3"/>
      <c r="BL6" s="3"/>
      <c r="BM6" s="3"/>
      <c r="BN6" s="3"/>
      <c r="BO6" s="3"/>
      <c r="BP6" s="3"/>
      <c r="BQ6" s="3"/>
      <c r="BR6" s="3"/>
      <c r="BS6" s="3"/>
      <c r="BT6" s="3"/>
      <c r="BU6" s="6"/>
    </row>
    <row r="7" spans="1:73" ht="26.25" outlineLevel="1" x14ac:dyDescent="0.25">
      <c r="A7" s="17" t="s">
        <v>18</v>
      </c>
      <c r="B7" s="18" t="s">
        <v>56</v>
      </c>
      <c r="C7" s="108"/>
      <c r="D7" s="12" t="s">
        <v>25</v>
      </c>
      <c r="E7" s="13">
        <f>F6</f>
        <v>45085</v>
      </c>
      <c r="F7" s="13">
        <f t="shared" si="0"/>
        <v>45090</v>
      </c>
      <c r="G7" s="12">
        <v>3</v>
      </c>
      <c r="H7" s="14"/>
      <c r="I7" s="4"/>
      <c r="J7" s="1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6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/>
      <c r="AM7" s="5"/>
      <c r="AN7" s="1"/>
      <c r="AO7" s="1"/>
      <c r="AP7" s="1"/>
      <c r="AQ7" s="6"/>
      <c r="AR7" s="4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3"/>
      <c r="BL7" s="3"/>
      <c r="BM7" s="3"/>
      <c r="BN7" s="3"/>
      <c r="BO7" s="3"/>
      <c r="BP7" s="3"/>
      <c r="BQ7" s="3"/>
      <c r="BR7" s="3"/>
      <c r="BS7" s="3"/>
      <c r="BT7" s="3"/>
      <c r="BU7" s="6"/>
    </row>
    <row r="8" spans="1:73" outlineLevel="1" x14ac:dyDescent="0.25">
      <c r="A8" s="17" t="s">
        <v>19</v>
      </c>
      <c r="B8" s="19" t="s">
        <v>57</v>
      </c>
      <c r="C8" s="108"/>
      <c r="D8" s="12" t="s">
        <v>25</v>
      </c>
      <c r="E8" s="70">
        <f>F7</f>
        <v>45090</v>
      </c>
      <c r="F8" s="70">
        <f t="shared" si="0"/>
        <v>45097</v>
      </c>
      <c r="G8" s="71">
        <v>5</v>
      </c>
      <c r="H8" s="14"/>
      <c r="I8" s="4"/>
      <c r="J8" s="1"/>
      <c r="K8" s="1"/>
      <c r="L8" s="1"/>
      <c r="M8" s="1"/>
      <c r="N8" s="2"/>
      <c r="O8" s="2"/>
      <c r="P8" s="2"/>
      <c r="Q8" s="1"/>
      <c r="R8" s="1"/>
      <c r="S8" s="1"/>
      <c r="T8" s="1"/>
      <c r="U8" s="1"/>
      <c r="V8" s="1"/>
      <c r="W8" s="6"/>
      <c r="X8" s="5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/>
      <c r="AM8" s="5"/>
      <c r="AN8" s="1"/>
      <c r="AO8" s="1"/>
      <c r="AP8" s="1"/>
      <c r="AQ8" s="6"/>
      <c r="AR8" s="4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3"/>
      <c r="BL8" s="3"/>
      <c r="BM8" s="3"/>
      <c r="BN8" s="3"/>
      <c r="BO8" s="3"/>
      <c r="BP8" s="3"/>
      <c r="BQ8" s="3"/>
      <c r="BR8" s="3"/>
      <c r="BS8" s="3"/>
      <c r="BT8" s="3"/>
      <c r="BU8" s="6"/>
    </row>
    <row r="9" spans="1:73" ht="14.25" customHeight="1" outlineLevel="1" x14ac:dyDescent="0.25">
      <c r="A9" s="17" t="s">
        <v>21</v>
      </c>
      <c r="B9" s="19" t="s">
        <v>60</v>
      </c>
      <c r="C9" s="108"/>
      <c r="D9" s="12" t="s">
        <v>25</v>
      </c>
      <c r="E9" s="70">
        <f>F8</f>
        <v>45097</v>
      </c>
      <c r="F9" s="70">
        <f t="shared" si="0"/>
        <v>45100</v>
      </c>
      <c r="G9" s="71">
        <v>3</v>
      </c>
      <c r="H9" s="14"/>
      <c r="I9" s="4"/>
      <c r="J9" s="1"/>
      <c r="K9" s="1"/>
      <c r="L9" s="1"/>
      <c r="M9" s="1"/>
      <c r="N9" s="2"/>
      <c r="O9" s="2"/>
      <c r="P9" s="2"/>
      <c r="Q9" s="1"/>
      <c r="R9" s="1"/>
      <c r="S9" s="1"/>
      <c r="T9" s="1"/>
      <c r="U9" s="1"/>
      <c r="V9" s="1"/>
      <c r="W9" s="6"/>
      <c r="X9" s="5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"/>
      <c r="AM9" s="5"/>
      <c r="AN9" s="1"/>
      <c r="AO9" s="1"/>
      <c r="AP9" s="1"/>
      <c r="AQ9" s="6"/>
      <c r="AR9" s="4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3"/>
      <c r="BL9" s="3"/>
      <c r="BM9" s="3"/>
      <c r="BN9" s="3"/>
      <c r="BO9" s="3"/>
      <c r="BP9" s="3"/>
      <c r="BQ9" s="3"/>
      <c r="BR9" s="3"/>
      <c r="BS9" s="3"/>
      <c r="BT9" s="3"/>
      <c r="BU9" s="6"/>
    </row>
    <row r="10" spans="1:73" ht="14.25" customHeight="1" outlineLevel="1" x14ac:dyDescent="0.25">
      <c r="A10" s="17" t="s">
        <v>22</v>
      </c>
      <c r="B10" s="19" t="s">
        <v>59</v>
      </c>
      <c r="C10" s="108"/>
      <c r="D10" s="12" t="s">
        <v>25</v>
      </c>
      <c r="E10" s="13">
        <f>F8</f>
        <v>45097</v>
      </c>
      <c r="F10" s="13">
        <f t="shared" si="0"/>
        <v>45105</v>
      </c>
      <c r="G10" s="12">
        <v>6</v>
      </c>
      <c r="H10" s="14"/>
      <c r="I10" s="4"/>
      <c r="J10" s="1"/>
      <c r="K10" s="1"/>
      <c r="L10" s="1"/>
      <c r="M10" s="1"/>
      <c r="N10" s="1"/>
      <c r="O10" s="1"/>
      <c r="P10" s="2"/>
      <c r="Q10" s="2"/>
      <c r="R10" s="2"/>
      <c r="S10" s="2"/>
      <c r="T10" s="2"/>
      <c r="U10" s="2"/>
      <c r="V10" s="1"/>
      <c r="W10" s="6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"/>
      <c r="AM10" s="5"/>
      <c r="AN10" s="1"/>
      <c r="AO10" s="1"/>
      <c r="AP10" s="1"/>
      <c r="AQ10" s="6"/>
      <c r="AR10" s="4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6"/>
    </row>
    <row r="11" spans="1:73" ht="14.25" customHeight="1" outlineLevel="1" x14ac:dyDescent="0.25">
      <c r="A11" s="17" t="s">
        <v>23</v>
      </c>
      <c r="B11" s="19" t="s">
        <v>49</v>
      </c>
      <c r="C11" s="108"/>
      <c r="D11" s="12" t="s">
        <v>25</v>
      </c>
      <c r="E11" s="13">
        <f>F10</f>
        <v>45105</v>
      </c>
      <c r="F11" s="13">
        <f t="shared" si="0"/>
        <v>45110</v>
      </c>
      <c r="G11" s="12">
        <v>3</v>
      </c>
      <c r="H11" s="1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0"/>
      <c r="X11" s="5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"/>
      <c r="AM11" s="5"/>
      <c r="AN11" s="1"/>
      <c r="AO11" s="1"/>
      <c r="AP11" s="1"/>
      <c r="AQ11" s="6"/>
      <c r="AR11" s="4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6"/>
    </row>
    <row r="12" spans="1:73" ht="15" customHeight="1" x14ac:dyDescent="0.25">
      <c r="A12" s="35">
        <v>2</v>
      </c>
      <c r="B12" s="36" t="s">
        <v>117</v>
      </c>
      <c r="C12" s="36"/>
      <c r="D12" s="36"/>
      <c r="E12" s="36"/>
      <c r="F12" s="36"/>
      <c r="G12" s="36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5"/>
      <c r="AN12" s="36"/>
      <c r="AO12" s="36"/>
      <c r="AP12" s="36"/>
      <c r="AQ12" s="37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7"/>
    </row>
    <row r="13" spans="1:73" outlineLevel="1" x14ac:dyDescent="0.25">
      <c r="A13" s="17" t="s">
        <v>27</v>
      </c>
      <c r="B13" s="18" t="s">
        <v>63</v>
      </c>
      <c r="C13" s="109" t="s">
        <v>69</v>
      </c>
      <c r="D13" s="12" t="s">
        <v>25</v>
      </c>
      <c r="E13" s="13">
        <f>F11</f>
        <v>45110</v>
      </c>
      <c r="F13" s="13">
        <f t="shared" ref="F13:F18" si="1">WORKDAY(E13,G13)</f>
        <v>45113</v>
      </c>
      <c r="G13" s="12">
        <v>3</v>
      </c>
      <c r="H13" s="1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6"/>
      <c r="X13" s="5"/>
      <c r="Y13" s="1"/>
      <c r="Z13" s="1"/>
      <c r="AA13" s="24"/>
      <c r="AB13" s="24"/>
      <c r="AC13" s="24"/>
      <c r="AD13" s="1"/>
      <c r="AE13" s="1"/>
      <c r="AF13" s="1"/>
      <c r="AG13" s="1"/>
      <c r="AH13" s="1"/>
      <c r="AI13" s="1"/>
      <c r="AJ13" s="1"/>
      <c r="AK13" s="1"/>
      <c r="AL13" s="3"/>
      <c r="AM13" s="5"/>
      <c r="AN13" s="1"/>
      <c r="AO13" s="1"/>
      <c r="AP13" s="1"/>
      <c r="AQ13" s="6"/>
      <c r="AR13" s="4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6"/>
    </row>
    <row r="14" spans="1:73" outlineLevel="1" x14ac:dyDescent="0.25">
      <c r="A14" s="17" t="s">
        <v>28</v>
      </c>
      <c r="B14" s="18" t="s">
        <v>64</v>
      </c>
      <c r="C14" s="110"/>
      <c r="D14" s="12" t="s">
        <v>25</v>
      </c>
      <c r="E14" s="13">
        <f>F13</f>
        <v>45113</v>
      </c>
      <c r="F14" s="13">
        <f t="shared" si="1"/>
        <v>45117</v>
      </c>
      <c r="G14" s="12">
        <v>2</v>
      </c>
      <c r="H14" s="14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6"/>
      <c r="X14" s="23"/>
      <c r="Y14" s="24"/>
      <c r="Z14" s="2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"/>
      <c r="AM14" s="5"/>
      <c r="AN14" s="1"/>
      <c r="AO14" s="1"/>
      <c r="AP14" s="1"/>
      <c r="AQ14" s="6"/>
      <c r="AR14" s="4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6"/>
    </row>
    <row r="15" spans="1:73" ht="26.25" outlineLevel="1" x14ac:dyDescent="0.25">
      <c r="A15" s="17" t="s">
        <v>29</v>
      </c>
      <c r="B15" s="18" t="s">
        <v>66</v>
      </c>
      <c r="C15" s="110"/>
      <c r="D15" s="12" t="s">
        <v>25</v>
      </c>
      <c r="E15" s="13">
        <f t="shared" ref="E15:E18" si="2">F14</f>
        <v>45117</v>
      </c>
      <c r="F15" s="13">
        <f t="shared" si="1"/>
        <v>45120</v>
      </c>
      <c r="G15" s="12">
        <v>3</v>
      </c>
      <c r="H15" s="14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6"/>
      <c r="X15" s="5"/>
      <c r="Y15" s="1"/>
      <c r="Z15" s="1"/>
      <c r="AA15" s="24"/>
      <c r="AB15" s="24"/>
      <c r="AC15" s="24"/>
      <c r="AD15" s="1"/>
      <c r="AE15" s="1"/>
      <c r="AF15" s="1"/>
      <c r="AG15" s="1"/>
      <c r="AH15" s="1"/>
      <c r="AI15" s="1"/>
      <c r="AJ15" s="1"/>
      <c r="AK15" s="1"/>
      <c r="AL15" s="3"/>
      <c r="AM15" s="5"/>
      <c r="AN15" s="1"/>
      <c r="AO15" s="1"/>
      <c r="AP15" s="1"/>
      <c r="AQ15" s="6"/>
      <c r="AR15" s="4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6"/>
    </row>
    <row r="16" spans="1:73" ht="26.25" outlineLevel="1" x14ac:dyDescent="0.25">
      <c r="A16" s="17" t="s">
        <v>30</v>
      </c>
      <c r="B16" s="18" t="s">
        <v>65</v>
      </c>
      <c r="C16" s="110"/>
      <c r="D16" s="12"/>
      <c r="E16" s="13">
        <f>F15</f>
        <v>45120</v>
      </c>
      <c r="F16" s="13">
        <f t="shared" si="1"/>
        <v>45125</v>
      </c>
      <c r="G16" s="12">
        <v>3</v>
      </c>
      <c r="H16" s="14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6"/>
      <c r="X16" s="5"/>
      <c r="Y16" s="1"/>
      <c r="Z16" s="1"/>
      <c r="AA16" s="24"/>
      <c r="AB16" s="24"/>
      <c r="AC16" s="24"/>
      <c r="AD16" s="1"/>
      <c r="AE16" s="1"/>
      <c r="AF16" s="1"/>
      <c r="AG16" s="1"/>
      <c r="AH16" s="1"/>
      <c r="AI16" s="1"/>
      <c r="AJ16" s="1"/>
      <c r="AK16" s="1"/>
      <c r="AL16" s="3"/>
      <c r="AM16" s="5"/>
      <c r="AN16" s="1"/>
      <c r="AO16" s="1"/>
      <c r="AP16" s="1"/>
      <c r="AQ16" s="6"/>
      <c r="AR16" s="4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6"/>
    </row>
    <row r="17" spans="1:73" outlineLevel="1" x14ac:dyDescent="0.25">
      <c r="A17" s="17" t="s">
        <v>31</v>
      </c>
      <c r="B17" s="18" t="s">
        <v>67</v>
      </c>
      <c r="C17" s="110"/>
      <c r="D17" s="12" t="s">
        <v>25</v>
      </c>
      <c r="E17" s="13">
        <f>F15</f>
        <v>45120</v>
      </c>
      <c r="F17" s="13">
        <f t="shared" si="1"/>
        <v>45125</v>
      </c>
      <c r="G17" s="12">
        <v>3</v>
      </c>
      <c r="H17" s="14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6"/>
      <c r="X17" s="5"/>
      <c r="Y17" s="1"/>
      <c r="Z17" s="1"/>
      <c r="AA17" s="24"/>
      <c r="AB17" s="24"/>
      <c r="AC17" s="24"/>
      <c r="AD17" s="1"/>
      <c r="AE17" s="1"/>
      <c r="AF17" s="1"/>
      <c r="AG17" s="1"/>
      <c r="AH17" s="1"/>
      <c r="AI17" s="1"/>
      <c r="AJ17" s="1"/>
      <c r="AK17" s="1"/>
      <c r="AL17" s="3"/>
      <c r="AM17" s="5"/>
      <c r="AN17" s="1"/>
      <c r="AO17" s="1"/>
      <c r="AP17" s="1"/>
      <c r="AQ17" s="6"/>
      <c r="AR17" s="4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6"/>
    </row>
    <row r="18" spans="1:73" outlineLevel="1" x14ac:dyDescent="0.25">
      <c r="A18" s="17" t="s">
        <v>46</v>
      </c>
      <c r="B18" s="19" t="s">
        <v>68</v>
      </c>
      <c r="C18" s="110"/>
      <c r="D18" s="12" t="s">
        <v>25</v>
      </c>
      <c r="E18" s="13">
        <f t="shared" si="2"/>
        <v>45125</v>
      </c>
      <c r="F18" s="13">
        <f t="shared" si="1"/>
        <v>45127</v>
      </c>
      <c r="G18" s="12">
        <v>2</v>
      </c>
      <c r="H18" s="1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6"/>
      <c r="X18" s="5"/>
      <c r="Y18" s="1"/>
      <c r="Z18" s="1"/>
      <c r="AA18" s="1"/>
      <c r="AB18" s="1"/>
      <c r="AC18" s="1"/>
      <c r="AD18" s="24"/>
      <c r="AE18" s="24"/>
      <c r="AF18" s="1"/>
      <c r="AG18" s="1"/>
      <c r="AH18" s="1"/>
      <c r="AI18" s="1"/>
      <c r="AJ18" s="1"/>
      <c r="AK18" s="1"/>
      <c r="AL18" s="3"/>
      <c r="AM18" s="5"/>
      <c r="AN18" s="1"/>
      <c r="AO18" s="1"/>
      <c r="AP18" s="1"/>
      <c r="AQ18" s="6"/>
      <c r="AR18" s="4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6"/>
    </row>
    <row r="19" spans="1:73" outlineLevel="1" x14ac:dyDescent="0.25">
      <c r="A19" s="17" t="s">
        <v>47</v>
      </c>
      <c r="B19" s="19" t="s">
        <v>48</v>
      </c>
      <c r="C19" s="110"/>
      <c r="D19" s="12" t="s">
        <v>25</v>
      </c>
      <c r="E19" s="13">
        <f>F18</f>
        <v>45127</v>
      </c>
      <c r="F19" s="13">
        <f>WORKDAY(E19,G19)</f>
        <v>45132</v>
      </c>
      <c r="G19" s="12">
        <v>3</v>
      </c>
      <c r="H19" s="14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6"/>
      <c r="X19" s="5"/>
      <c r="Y19" s="1"/>
      <c r="Z19" s="1"/>
      <c r="AA19" s="1"/>
      <c r="AB19" s="1"/>
      <c r="AC19" s="24"/>
      <c r="AD19" s="24"/>
      <c r="AE19" s="24"/>
      <c r="AF19" s="24"/>
      <c r="AG19" s="24"/>
      <c r="AH19" s="24"/>
      <c r="AI19" s="24"/>
      <c r="AJ19" s="24"/>
      <c r="AK19" s="1"/>
      <c r="AL19" s="3"/>
      <c r="AM19" s="5"/>
      <c r="AN19" s="1"/>
      <c r="AO19" s="1"/>
      <c r="AP19" s="1"/>
      <c r="AQ19" s="6"/>
      <c r="AR19" s="4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6"/>
    </row>
    <row r="20" spans="1:73" ht="15" customHeight="1" x14ac:dyDescent="0.25">
      <c r="A20" s="35">
        <v>3</v>
      </c>
      <c r="B20" s="36" t="s">
        <v>70</v>
      </c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5"/>
      <c r="AN20" s="36"/>
      <c r="AO20" s="36"/>
      <c r="AP20" s="36"/>
      <c r="AQ20" s="37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</row>
    <row r="21" spans="1:73" ht="15.75" customHeight="1" outlineLevel="1" x14ac:dyDescent="0.25">
      <c r="A21" s="17" t="s">
        <v>32</v>
      </c>
      <c r="B21" s="19" t="s">
        <v>72</v>
      </c>
      <c r="C21" s="123" t="s">
        <v>33</v>
      </c>
      <c r="D21" s="12" t="s">
        <v>25</v>
      </c>
      <c r="E21" s="13">
        <f>F19</f>
        <v>45132</v>
      </c>
      <c r="F21" s="13">
        <f>WORKDAY(E21,G21)</f>
        <v>45139</v>
      </c>
      <c r="G21" s="12">
        <v>5</v>
      </c>
      <c r="H21" s="14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6"/>
      <c r="X21" s="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4"/>
      <c r="AL21" s="25"/>
      <c r="AM21" s="38"/>
      <c r="AN21" s="39"/>
      <c r="AO21" s="39"/>
      <c r="AP21" s="39"/>
      <c r="AQ21" s="48"/>
      <c r="AR21" s="4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6"/>
    </row>
    <row r="22" spans="1:73" ht="15.75" customHeight="1" outlineLevel="1" x14ac:dyDescent="0.25">
      <c r="A22" s="51" t="s">
        <v>71</v>
      </c>
      <c r="B22" s="19" t="s">
        <v>73</v>
      </c>
      <c r="C22" s="124"/>
      <c r="D22" s="12" t="s">
        <v>25</v>
      </c>
      <c r="E22" s="53">
        <f>F21</f>
        <v>45139</v>
      </c>
      <c r="F22" s="13">
        <f>WORKDAY(E22,G22)</f>
        <v>45153</v>
      </c>
      <c r="G22" s="52">
        <v>10</v>
      </c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L22" s="56"/>
      <c r="AM22" s="57"/>
      <c r="AN22" s="58"/>
      <c r="AO22" s="58"/>
      <c r="AP22" s="58"/>
      <c r="AQ22" s="59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60"/>
    </row>
    <row r="23" spans="1:73" ht="15" customHeight="1" x14ac:dyDescent="0.25">
      <c r="A23" s="35">
        <v>4</v>
      </c>
      <c r="B23" s="36" t="s">
        <v>118</v>
      </c>
      <c r="C23" s="36"/>
      <c r="D23" s="36"/>
      <c r="E23" s="36"/>
      <c r="F23" s="36"/>
      <c r="G23" s="36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5"/>
      <c r="AN23" s="36"/>
      <c r="AO23" s="36"/>
      <c r="AP23" s="36"/>
      <c r="AQ23" s="37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7"/>
    </row>
    <row r="24" spans="1:73" ht="25.5" outlineLevel="1" x14ac:dyDescent="0.25">
      <c r="A24" s="66" t="s">
        <v>37</v>
      </c>
      <c r="B24" s="67" t="s">
        <v>75</v>
      </c>
      <c r="C24" s="64" t="s">
        <v>82</v>
      </c>
      <c r="D24" s="12" t="s">
        <v>25</v>
      </c>
      <c r="E24" s="13">
        <f>F22</f>
        <v>45153</v>
      </c>
      <c r="F24" s="13">
        <f>WORKDAY(E24,G24)</f>
        <v>45160</v>
      </c>
      <c r="G24" s="12">
        <v>5</v>
      </c>
      <c r="H24" s="14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6"/>
      <c r="X24" s="2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/>
      <c r="AM24" s="5"/>
      <c r="AN24" s="1"/>
      <c r="AO24" s="1"/>
      <c r="AP24" s="1"/>
      <c r="AQ24" s="6"/>
      <c r="AR24" s="4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6"/>
    </row>
    <row r="25" spans="1:73" ht="89.25" outlineLevel="1" x14ac:dyDescent="0.25">
      <c r="A25" s="66" t="s">
        <v>38</v>
      </c>
      <c r="B25" s="65" t="s">
        <v>83</v>
      </c>
      <c r="C25" s="68" t="s">
        <v>86</v>
      </c>
      <c r="D25" s="12" t="s">
        <v>25</v>
      </c>
      <c r="E25" s="13">
        <f>F24</f>
        <v>45160</v>
      </c>
      <c r="F25" s="13">
        <f t="shared" ref="F25:F32" si="3">WORKDAY(E25,G25)</f>
        <v>45202</v>
      </c>
      <c r="G25" s="12">
        <v>30</v>
      </c>
      <c r="H25" s="14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6"/>
      <c r="X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  <c r="AM25" s="5"/>
      <c r="AN25" s="1"/>
      <c r="AO25" s="1"/>
      <c r="AP25" s="1"/>
      <c r="AQ25" s="6"/>
      <c r="AR25" s="4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6"/>
    </row>
    <row r="26" spans="1:73" ht="114.75" outlineLevel="1" x14ac:dyDescent="0.25">
      <c r="A26" s="66" t="s">
        <v>39</v>
      </c>
      <c r="B26" s="65" t="s">
        <v>84</v>
      </c>
      <c r="C26" s="68" t="s">
        <v>85</v>
      </c>
      <c r="D26" s="12" t="s">
        <v>25</v>
      </c>
      <c r="E26" s="13">
        <f t="shared" ref="E26:E30" si="4">F25</f>
        <v>45202</v>
      </c>
      <c r="F26" s="13">
        <f t="shared" si="3"/>
        <v>45244</v>
      </c>
      <c r="G26" s="12">
        <v>30</v>
      </c>
      <c r="H26" s="1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6"/>
      <c r="X26" s="26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/>
      <c r="AM26" s="5"/>
      <c r="AN26" s="1"/>
      <c r="AO26" s="1"/>
      <c r="AP26" s="1"/>
      <c r="AQ26" s="6"/>
      <c r="AR26" s="4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6"/>
    </row>
    <row r="27" spans="1:73" ht="38.25" outlineLevel="1" x14ac:dyDescent="0.25">
      <c r="A27" s="66" t="s">
        <v>40</v>
      </c>
      <c r="B27" s="65" t="s">
        <v>87</v>
      </c>
      <c r="C27" s="68" t="s">
        <v>89</v>
      </c>
      <c r="D27" s="12" t="s">
        <v>25</v>
      </c>
      <c r="E27" s="13">
        <f t="shared" si="4"/>
        <v>45244</v>
      </c>
      <c r="F27" s="13">
        <f t="shared" si="3"/>
        <v>45253</v>
      </c>
      <c r="G27" s="12">
        <v>7</v>
      </c>
      <c r="H27" s="1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6"/>
      <c r="X27" s="26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  <c r="AM27" s="5"/>
      <c r="AN27" s="1"/>
      <c r="AO27" s="1"/>
      <c r="AP27" s="1"/>
      <c r="AQ27" s="6"/>
      <c r="AR27" s="4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6"/>
    </row>
    <row r="28" spans="1:73" ht="25.5" outlineLevel="1" x14ac:dyDescent="0.25">
      <c r="A28" s="66" t="s">
        <v>41</v>
      </c>
      <c r="B28" s="69" t="s">
        <v>88</v>
      </c>
      <c r="C28" s="68" t="s">
        <v>90</v>
      </c>
      <c r="D28" s="12" t="s">
        <v>25</v>
      </c>
      <c r="E28" s="13">
        <f t="shared" si="4"/>
        <v>45253</v>
      </c>
      <c r="F28" s="13">
        <f t="shared" si="3"/>
        <v>45267</v>
      </c>
      <c r="G28" s="12">
        <v>10</v>
      </c>
      <c r="H28" s="1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6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/>
      <c r="AM28" s="5"/>
      <c r="AN28" s="1"/>
      <c r="AO28" s="1"/>
      <c r="AP28" s="1"/>
      <c r="AQ28" s="6"/>
      <c r="AR28" s="4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6"/>
    </row>
    <row r="29" spans="1:73" ht="38.25" outlineLevel="1" x14ac:dyDescent="0.25">
      <c r="A29" s="66" t="s">
        <v>42</v>
      </c>
      <c r="B29" s="65" t="s">
        <v>81</v>
      </c>
      <c r="C29" s="68" t="s">
        <v>91</v>
      </c>
      <c r="D29" s="12" t="s">
        <v>25</v>
      </c>
      <c r="E29" s="13">
        <f t="shared" si="4"/>
        <v>45267</v>
      </c>
      <c r="F29" s="13">
        <f t="shared" si="3"/>
        <v>45309</v>
      </c>
      <c r="G29" s="12">
        <v>30</v>
      </c>
      <c r="H29" s="14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6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/>
      <c r="AM29" s="5"/>
      <c r="AN29" s="1"/>
      <c r="AO29" s="1"/>
      <c r="AP29" s="1"/>
      <c r="AQ29" s="6"/>
      <c r="AR29" s="4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6"/>
    </row>
    <row r="30" spans="1:73" ht="25.5" outlineLevel="1" x14ac:dyDescent="0.25">
      <c r="A30" s="17" t="s">
        <v>43</v>
      </c>
      <c r="B30" s="19" t="s">
        <v>92</v>
      </c>
      <c r="C30" s="68" t="s">
        <v>93</v>
      </c>
      <c r="D30" s="12" t="s">
        <v>25</v>
      </c>
      <c r="E30" s="13">
        <f t="shared" si="4"/>
        <v>45309</v>
      </c>
      <c r="F30" s="13">
        <f t="shared" si="3"/>
        <v>45351</v>
      </c>
      <c r="G30" s="12">
        <v>30</v>
      </c>
      <c r="H30" s="1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6"/>
      <c r="X30" s="26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/>
      <c r="AM30" s="5"/>
      <c r="AN30" s="1"/>
      <c r="AO30" s="1"/>
      <c r="AP30" s="1"/>
      <c r="AQ30" s="6"/>
      <c r="AR30" s="4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6"/>
    </row>
    <row r="31" spans="1:73" ht="15" customHeight="1" x14ac:dyDescent="0.25">
      <c r="A31" s="35">
        <v>5</v>
      </c>
      <c r="B31" s="36" t="s">
        <v>119</v>
      </c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5"/>
      <c r="AN31" s="36"/>
      <c r="AO31" s="36"/>
      <c r="AP31" s="36"/>
      <c r="AQ31" s="37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7"/>
    </row>
    <row r="32" spans="1:73" ht="19.5" customHeight="1" outlineLevel="1" x14ac:dyDescent="0.25">
      <c r="A32" s="17" t="s">
        <v>44</v>
      </c>
      <c r="B32" s="18" t="s">
        <v>76</v>
      </c>
      <c r="C32" s="82" t="s">
        <v>120</v>
      </c>
      <c r="D32" s="12" t="s">
        <v>25</v>
      </c>
      <c r="E32" s="13">
        <f>F30</f>
        <v>45351</v>
      </c>
      <c r="F32" s="13">
        <f t="shared" si="3"/>
        <v>45358</v>
      </c>
      <c r="G32" s="12">
        <v>5</v>
      </c>
      <c r="H32" s="1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/>
      <c r="AM32" s="5"/>
      <c r="AN32" s="1"/>
      <c r="AO32" s="1"/>
      <c r="AP32" s="1"/>
      <c r="AQ32" s="6"/>
      <c r="AR32" s="4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6"/>
    </row>
    <row r="33" spans="1:73" ht="19.5" customHeight="1" outlineLevel="1" x14ac:dyDescent="0.25">
      <c r="A33" s="17" t="s">
        <v>45</v>
      </c>
      <c r="B33" s="18" t="s">
        <v>77</v>
      </c>
      <c r="C33" s="125" t="s">
        <v>78</v>
      </c>
      <c r="D33" s="12" t="s">
        <v>25</v>
      </c>
      <c r="E33" s="13">
        <f>F32</f>
        <v>45358</v>
      </c>
      <c r="F33" s="13">
        <f t="shared" ref="F33:F34" si="5">WORKDAY(E33,G33)</f>
        <v>45365</v>
      </c>
      <c r="G33" s="12">
        <v>5</v>
      </c>
      <c r="H33" s="14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6"/>
      <c r="X33" s="2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8"/>
      <c r="AM33" s="5"/>
      <c r="AN33" s="1"/>
      <c r="AO33" s="1"/>
      <c r="AP33" s="1"/>
      <c r="AQ33" s="6"/>
      <c r="AR33" s="4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6"/>
    </row>
    <row r="34" spans="1:73" ht="19.5" customHeight="1" outlineLevel="1" x14ac:dyDescent="0.25">
      <c r="A34" s="17" t="s">
        <v>79</v>
      </c>
      <c r="B34" s="61" t="s">
        <v>80</v>
      </c>
      <c r="C34" s="126"/>
      <c r="D34" s="12" t="s">
        <v>25</v>
      </c>
      <c r="E34" s="53">
        <f>F33</f>
        <v>45365</v>
      </c>
      <c r="F34" s="13">
        <f t="shared" si="5"/>
        <v>45370</v>
      </c>
      <c r="G34" s="52">
        <v>3</v>
      </c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55"/>
      <c r="AO34" s="55"/>
      <c r="AP34" s="55"/>
      <c r="AQ34" s="60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60"/>
    </row>
    <row r="35" spans="1:73" ht="15" customHeight="1" x14ac:dyDescent="0.25">
      <c r="A35" s="35">
        <v>6</v>
      </c>
      <c r="B35" s="36" t="s">
        <v>74</v>
      </c>
      <c r="C35" s="36"/>
      <c r="D35" s="36"/>
      <c r="E35" s="36"/>
      <c r="F35" s="36"/>
      <c r="G35" s="36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5"/>
      <c r="AN35" s="36"/>
      <c r="AO35" s="36"/>
      <c r="AP35" s="36"/>
      <c r="AQ35" s="37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7"/>
    </row>
    <row r="36" spans="1:73" ht="44.85" customHeight="1" outlineLevel="1" x14ac:dyDescent="0.25">
      <c r="A36" s="17" t="s">
        <v>50</v>
      </c>
      <c r="B36" s="18" t="s">
        <v>53</v>
      </c>
      <c r="C36" s="106" t="s">
        <v>94</v>
      </c>
      <c r="D36" s="12" t="s">
        <v>25</v>
      </c>
      <c r="E36" s="13">
        <f>F29</f>
        <v>45309</v>
      </c>
      <c r="F36" s="13">
        <f>WORKDAY(E36,G36)</f>
        <v>45320</v>
      </c>
      <c r="G36" s="12">
        <v>7</v>
      </c>
      <c r="H36" s="1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6"/>
      <c r="X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8"/>
      <c r="AM36" s="5"/>
      <c r="AN36" s="1"/>
      <c r="AO36" s="1"/>
      <c r="AP36" s="1"/>
      <c r="AQ36" s="6"/>
      <c r="AR36" s="4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6"/>
    </row>
    <row r="37" spans="1:73" ht="44.85" customHeight="1" outlineLevel="1" thickBot="1" x14ac:dyDescent="0.3">
      <c r="A37" s="29" t="s">
        <v>51</v>
      </c>
      <c r="B37" s="30" t="s">
        <v>54</v>
      </c>
      <c r="C37" s="107"/>
      <c r="D37" s="15" t="s">
        <v>25</v>
      </c>
      <c r="E37" s="31">
        <f>F29</f>
        <v>45309</v>
      </c>
      <c r="F37" s="31">
        <f t="shared" ref="F37" si="6">WORKDAY(E37,G37)</f>
        <v>45435</v>
      </c>
      <c r="G37" s="15">
        <v>90</v>
      </c>
      <c r="H37" s="16"/>
      <c r="I37" s="4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X37" s="32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4"/>
      <c r="AM37" s="7"/>
      <c r="AN37" s="8"/>
      <c r="AO37" s="8"/>
      <c r="AP37" s="8"/>
      <c r="AQ37" s="9"/>
      <c r="AR37" s="46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9"/>
    </row>
    <row r="38" spans="1:73" x14ac:dyDescent="0.25">
      <c r="A38" s="21"/>
      <c r="B38" s="22"/>
      <c r="C38" s="22"/>
      <c r="D38" s="22"/>
      <c r="E38" s="22"/>
      <c r="F38" s="22"/>
      <c r="G38" s="22"/>
      <c r="H38" s="2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x14ac:dyDescent="0.25"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</sheetData>
  <mergeCells count="30">
    <mergeCell ref="BQ4:BU4"/>
    <mergeCell ref="AW4:BA4"/>
    <mergeCell ref="BB4:BF4"/>
    <mergeCell ref="BG4:BK4"/>
    <mergeCell ref="BL4:BP4"/>
    <mergeCell ref="A1:H1"/>
    <mergeCell ref="AR4:AV4"/>
    <mergeCell ref="C3:C4"/>
    <mergeCell ref="C36:C37"/>
    <mergeCell ref="C6:C11"/>
    <mergeCell ref="C13:C19"/>
    <mergeCell ref="AM3:AQ3"/>
    <mergeCell ref="N4:R4"/>
    <mergeCell ref="S4:W4"/>
    <mergeCell ref="X4:AB4"/>
    <mergeCell ref="AC4:AG4"/>
    <mergeCell ref="AH4:AL4"/>
    <mergeCell ref="AM4:AQ4"/>
    <mergeCell ref="C21:C22"/>
    <mergeCell ref="C33:C34"/>
    <mergeCell ref="I3:W3"/>
    <mergeCell ref="X3:AL3"/>
    <mergeCell ref="A3:A4"/>
    <mergeCell ref="B3:B4"/>
    <mergeCell ref="D3:D4"/>
    <mergeCell ref="E3:E4"/>
    <mergeCell ref="F3:F4"/>
    <mergeCell ref="G3:G4"/>
    <mergeCell ref="H3:H4"/>
    <mergeCell ref="I4:M4"/>
  </mergeCells>
  <phoneticPr fontId="2" type="noConversion"/>
  <conditionalFormatting sqref="I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{18EFD4FB-608E-4A65-9A66-79EA843F7674}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{4E94E034-475A-44EE-8FDA-380D7AD39116}</x14:id>
        </ext>
      </extLst>
    </cfRule>
  </conditionalFormatting>
  <conditionalFormatting sqref="I6:W11">
    <cfRule type="colorScale" priority="2">
      <colorScale>
        <cfvo type="min"/>
        <cfvo type="max"/>
        <color theme="4"/>
        <color theme="4" tint="0.79998168889431442"/>
      </colorScale>
    </cfRule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{C0305A4C-6B67-4FE7-AB27-555056E23C0C}</x14:id>
        </ext>
      </extLst>
    </cfRule>
  </conditionalFormatting>
  <hyperlinks>
    <hyperlink ref="C21:C22" location="'Сравнительная таблица СЭД'!A1" display="Сравнительная таблица Систем" xr:uid="{10861B4F-F1ED-4B56-9F64-8C3828CF79E0}"/>
    <hyperlink ref="C32" location="'Критерии успешности проекта'!A1" display="Анализ критериев успешности" xr:uid="{E8542BB8-FFCA-4F20-8B97-F8B8436149D9}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EFD4FB-608E-4A65-9A66-79EA843F767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94E034-475A-44EE-8FDA-380D7AD391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C0305A4C-6B67-4FE7-AB27-555056E23C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I6:W11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05A7-2223-4194-8854-7A018D2FB055}">
  <dimension ref="A1:Q9"/>
  <sheetViews>
    <sheetView workbookViewId="0">
      <selection sqref="A1:G1"/>
    </sheetView>
  </sheetViews>
  <sheetFormatPr defaultColWidth="8.7109375" defaultRowHeight="12.75" x14ac:dyDescent="0.2"/>
  <cols>
    <col min="1" max="1" width="37.5703125" style="85" customWidth="1"/>
    <col min="2" max="2" width="16.85546875" style="85" customWidth="1"/>
    <col min="3" max="3" width="20" style="85" customWidth="1"/>
    <col min="4" max="4" width="19" style="85" customWidth="1"/>
    <col min="5" max="5" width="14.7109375" style="85" customWidth="1"/>
    <col min="6" max="6" width="15.5703125" style="85" customWidth="1"/>
    <col min="7" max="7" width="10.7109375" style="85" customWidth="1"/>
    <col min="8" max="16384" width="8.7109375" style="85"/>
  </cols>
  <sheetData>
    <row r="1" spans="1:17" ht="36" customHeight="1" thickBot="1" x14ac:dyDescent="0.25">
      <c r="A1" s="133" t="s">
        <v>121</v>
      </c>
      <c r="B1" s="134"/>
      <c r="C1" s="134"/>
      <c r="D1" s="134"/>
      <c r="E1" s="134"/>
      <c r="F1" s="134"/>
      <c r="G1" s="134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26.25" thickBot="1" x14ac:dyDescent="0.25">
      <c r="A2" s="84"/>
      <c r="B2" s="86" t="s">
        <v>122</v>
      </c>
      <c r="C2" s="86" t="s">
        <v>123</v>
      </c>
      <c r="D2" s="86" t="s">
        <v>135</v>
      </c>
      <c r="E2" s="86" t="s">
        <v>124</v>
      </c>
      <c r="F2" s="86" t="s">
        <v>125</v>
      </c>
      <c r="G2" s="86" t="s">
        <v>126</v>
      </c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42" customHeight="1" thickBot="1" x14ac:dyDescent="0.25">
      <c r="A3" s="88" t="s">
        <v>127</v>
      </c>
      <c r="B3" s="93">
        <v>711800</v>
      </c>
      <c r="C3" s="93">
        <v>920000</v>
      </c>
      <c r="D3" s="93">
        <v>1297800</v>
      </c>
      <c r="E3" s="93">
        <v>1350000</v>
      </c>
      <c r="F3" s="93">
        <v>750000</v>
      </c>
      <c r="G3" s="93">
        <v>2400000</v>
      </c>
      <c r="H3" s="87"/>
      <c r="I3" s="83"/>
      <c r="J3" s="83"/>
      <c r="K3" s="83"/>
      <c r="L3" s="83"/>
      <c r="M3" s="83"/>
      <c r="N3" s="83"/>
      <c r="O3" s="83"/>
      <c r="P3" s="83"/>
      <c r="Q3" s="83"/>
    </row>
    <row r="4" spans="1:17" ht="42" customHeight="1" thickBot="1" x14ac:dyDescent="0.25">
      <c r="A4" s="88" t="s">
        <v>132</v>
      </c>
      <c r="B4" s="91" t="s">
        <v>130</v>
      </c>
      <c r="C4" s="90" t="s">
        <v>130</v>
      </c>
      <c r="D4" s="90" t="s">
        <v>130</v>
      </c>
      <c r="E4" s="90" t="s">
        <v>130</v>
      </c>
      <c r="F4" s="90" t="s">
        <v>130</v>
      </c>
      <c r="G4" s="91" t="s">
        <v>130</v>
      </c>
      <c r="H4" s="87"/>
      <c r="I4" s="83"/>
      <c r="J4" s="83"/>
      <c r="K4" s="83"/>
      <c r="L4" s="83"/>
      <c r="M4" s="83"/>
      <c r="N4" s="83"/>
      <c r="O4" s="83"/>
      <c r="P4" s="83"/>
      <c r="Q4" s="83"/>
    </row>
    <row r="5" spans="1:17" ht="18.600000000000001" customHeight="1" thickBot="1" x14ac:dyDescent="0.25">
      <c r="A5" s="88" t="s">
        <v>134</v>
      </c>
      <c r="B5" s="90" t="s">
        <v>130</v>
      </c>
      <c r="C5" s="90" t="s">
        <v>130</v>
      </c>
      <c r="D5" s="90" t="s">
        <v>130</v>
      </c>
      <c r="E5" s="90" t="s">
        <v>130</v>
      </c>
      <c r="F5" s="90" t="s">
        <v>130</v>
      </c>
      <c r="G5" s="90" t="s">
        <v>130</v>
      </c>
      <c r="H5" s="87"/>
      <c r="I5" s="83"/>
      <c r="J5" s="83"/>
      <c r="K5" s="83"/>
      <c r="L5" s="83"/>
      <c r="M5" s="83"/>
      <c r="N5" s="83"/>
      <c r="O5" s="83"/>
      <c r="P5" s="83"/>
      <c r="Q5" s="83"/>
    </row>
    <row r="6" spans="1:17" ht="29.1" customHeight="1" thickBot="1" x14ac:dyDescent="0.25">
      <c r="A6" s="88" t="s">
        <v>131</v>
      </c>
      <c r="B6" s="90" t="s">
        <v>130</v>
      </c>
      <c r="C6" s="91" t="s">
        <v>130</v>
      </c>
      <c r="D6" s="91" t="s">
        <v>130</v>
      </c>
      <c r="E6" s="91" t="s">
        <v>130</v>
      </c>
      <c r="F6" s="91" t="s">
        <v>130</v>
      </c>
      <c r="G6" s="91" t="s">
        <v>130</v>
      </c>
      <c r="H6" s="87"/>
      <c r="I6" s="83"/>
      <c r="J6" s="83"/>
      <c r="K6" s="83"/>
      <c r="L6" s="83"/>
      <c r="M6" s="83"/>
      <c r="N6" s="83"/>
      <c r="O6" s="83"/>
      <c r="P6" s="83"/>
      <c r="Q6" s="83"/>
    </row>
    <row r="7" spans="1:17" ht="39.950000000000003" customHeight="1" thickBot="1" x14ac:dyDescent="0.25">
      <c r="A7" s="88" t="s">
        <v>128</v>
      </c>
      <c r="B7" s="90" t="s">
        <v>130</v>
      </c>
      <c r="C7" s="92" t="s">
        <v>133</v>
      </c>
      <c r="D7" s="90" t="s">
        <v>130</v>
      </c>
      <c r="E7" s="90" t="s">
        <v>130</v>
      </c>
      <c r="F7" s="90" t="s">
        <v>130</v>
      </c>
      <c r="G7" s="90" t="s">
        <v>130</v>
      </c>
      <c r="H7" s="87"/>
      <c r="I7" s="83"/>
      <c r="J7" s="83"/>
      <c r="K7" s="83"/>
      <c r="L7" s="83"/>
      <c r="M7" s="83"/>
      <c r="N7" s="83"/>
      <c r="O7" s="83"/>
      <c r="P7" s="83"/>
      <c r="Q7" s="83"/>
    </row>
    <row r="8" spans="1:17" ht="16.5" thickBot="1" x14ac:dyDescent="0.3">
      <c r="A8" s="88" t="s">
        <v>129</v>
      </c>
      <c r="B8" s="89" t="s">
        <v>130</v>
      </c>
      <c r="C8" s="89" t="s">
        <v>130</v>
      </c>
      <c r="D8" s="89" t="s">
        <v>130</v>
      </c>
      <c r="E8" s="91" t="s">
        <v>130</v>
      </c>
      <c r="F8" s="89" t="s">
        <v>130</v>
      </c>
      <c r="G8" s="89" t="s">
        <v>130</v>
      </c>
      <c r="H8" s="87"/>
      <c r="I8" s="83"/>
      <c r="J8" s="83"/>
      <c r="K8" s="83"/>
      <c r="L8" s="83"/>
      <c r="M8" s="83"/>
      <c r="N8" s="83"/>
      <c r="O8" s="83"/>
      <c r="P8" s="83"/>
      <c r="Q8" s="83"/>
    </row>
    <row r="9" spans="1:17" ht="25.5" x14ac:dyDescent="0.2">
      <c r="A9" s="88" t="s">
        <v>136</v>
      </c>
      <c r="B9" s="93">
        <v>7500</v>
      </c>
      <c r="C9" s="93">
        <v>53</v>
      </c>
      <c r="D9" s="93">
        <v>166</v>
      </c>
      <c r="E9" s="93">
        <v>29</v>
      </c>
      <c r="F9" s="93">
        <v>31</v>
      </c>
      <c r="G9" s="93">
        <v>106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E9C4-3199-4CA6-82E0-BF9978EEAE6F}">
  <dimension ref="A1:E30"/>
  <sheetViews>
    <sheetView workbookViewId="0">
      <selection activeCell="C23" sqref="C23"/>
    </sheetView>
  </sheetViews>
  <sheetFormatPr defaultRowHeight="15" x14ac:dyDescent="0.25"/>
  <cols>
    <col min="1" max="1" width="48.85546875" customWidth="1"/>
    <col min="2" max="3" width="18.85546875" customWidth="1"/>
    <col min="4" max="4" width="10.42578125" bestFit="1" customWidth="1"/>
    <col min="5" max="5" width="35.5703125" customWidth="1"/>
  </cols>
  <sheetData>
    <row r="1" spans="1:5" ht="21" x14ac:dyDescent="0.35">
      <c r="A1" s="72" t="s">
        <v>95</v>
      </c>
    </row>
    <row r="2" spans="1:5" x14ac:dyDescent="0.25">
      <c r="A2" s="77" t="s">
        <v>98</v>
      </c>
      <c r="B2" s="74" t="s">
        <v>99</v>
      </c>
      <c r="C2" s="74" t="s">
        <v>100</v>
      </c>
      <c r="D2" s="74" t="s">
        <v>101</v>
      </c>
      <c r="E2" s="74" t="s">
        <v>102</v>
      </c>
    </row>
    <row r="3" spans="1:5" s="76" customFormat="1" x14ac:dyDescent="0.25">
      <c r="A3" s="78" t="s">
        <v>103</v>
      </c>
      <c r="B3" s="75"/>
      <c r="C3" s="75"/>
      <c r="D3" s="75"/>
      <c r="E3" s="75"/>
    </row>
    <row r="4" spans="1:5" ht="30" x14ac:dyDescent="0.25">
      <c r="A4" s="79" t="s">
        <v>97</v>
      </c>
      <c r="D4" t="e">
        <f>C4/B4</f>
        <v>#DIV/0!</v>
      </c>
    </row>
    <row r="5" spans="1:5" x14ac:dyDescent="0.25">
      <c r="A5" s="79" t="s">
        <v>96</v>
      </c>
    </row>
    <row r="6" spans="1:5" x14ac:dyDescent="0.25">
      <c r="A6" s="81" t="s">
        <v>116</v>
      </c>
    </row>
    <row r="7" spans="1:5" x14ac:dyDescent="0.25">
      <c r="A7" s="79"/>
    </row>
    <row r="8" spans="1:5" x14ac:dyDescent="0.25">
      <c r="A8" s="78" t="s">
        <v>104</v>
      </c>
      <c r="B8" s="1"/>
      <c r="C8" s="1"/>
      <c r="D8" s="1"/>
      <c r="E8" s="1"/>
    </row>
    <row r="9" spans="1:5" x14ac:dyDescent="0.25">
      <c r="A9" s="79" t="s">
        <v>105</v>
      </c>
    </row>
    <row r="10" spans="1:5" x14ac:dyDescent="0.25">
      <c r="A10" s="79" t="s">
        <v>106</v>
      </c>
    </row>
    <row r="11" spans="1:5" x14ac:dyDescent="0.25">
      <c r="A11" s="79" t="s">
        <v>107</v>
      </c>
    </row>
    <row r="12" spans="1:5" x14ac:dyDescent="0.25">
      <c r="A12" s="81" t="s">
        <v>116</v>
      </c>
    </row>
    <row r="13" spans="1:5" x14ac:dyDescent="0.25">
      <c r="A13" s="79"/>
    </row>
    <row r="14" spans="1:5" x14ac:dyDescent="0.25">
      <c r="A14" s="79"/>
    </row>
    <row r="15" spans="1:5" x14ac:dyDescent="0.25">
      <c r="A15" s="78" t="s">
        <v>108</v>
      </c>
      <c r="B15" s="80" t="s">
        <v>112</v>
      </c>
      <c r="C15" s="80" t="s">
        <v>113</v>
      </c>
      <c r="D15" s="1"/>
      <c r="E15" s="1"/>
    </row>
    <row r="16" spans="1:5" x14ac:dyDescent="0.25">
      <c r="A16" s="79" t="s">
        <v>109</v>
      </c>
    </row>
    <row r="17" spans="1:2" x14ac:dyDescent="0.25">
      <c r="A17" s="79" t="s">
        <v>110</v>
      </c>
    </row>
    <row r="18" spans="1:2" ht="30" x14ac:dyDescent="0.25">
      <c r="A18" s="79" t="s">
        <v>111</v>
      </c>
      <c r="B18" s="73">
        <v>5</v>
      </c>
    </row>
    <row r="19" spans="1:2" x14ac:dyDescent="0.25">
      <c r="A19" s="79" t="s">
        <v>114</v>
      </c>
      <c r="B19" s="73">
        <v>5</v>
      </c>
    </row>
    <row r="20" spans="1:2" x14ac:dyDescent="0.25">
      <c r="A20" s="79" t="s">
        <v>115</v>
      </c>
    </row>
    <row r="21" spans="1:2" x14ac:dyDescent="0.25">
      <c r="A21" s="81" t="s">
        <v>116</v>
      </c>
    </row>
    <row r="22" spans="1:2" x14ac:dyDescent="0.25">
      <c r="A22" s="79"/>
    </row>
    <row r="23" spans="1:2" x14ac:dyDescent="0.25">
      <c r="A23" s="79"/>
    </row>
    <row r="24" spans="1:2" x14ac:dyDescent="0.25">
      <c r="A24" s="79"/>
    </row>
    <row r="25" spans="1:2" x14ac:dyDescent="0.25">
      <c r="A25" s="79"/>
    </row>
    <row r="26" spans="1:2" x14ac:dyDescent="0.25">
      <c r="A26" s="79"/>
    </row>
    <row r="27" spans="1:2" x14ac:dyDescent="0.25">
      <c r="A27" s="79"/>
    </row>
    <row r="28" spans="1:2" x14ac:dyDescent="0.25">
      <c r="A28" s="79"/>
    </row>
    <row r="29" spans="1:2" x14ac:dyDescent="0.25">
      <c r="A29" s="79"/>
    </row>
    <row r="30" spans="1:2" x14ac:dyDescent="0.25">
      <c r="A30" s="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Дорожная карта "Заказчика"</vt:lpstr>
      <vt:lpstr>Сравнительная таблица СЭД</vt:lpstr>
      <vt:lpstr>Критерии успешности проекта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 Анастасия</dc:creator>
  <cp:lastModifiedBy>Расинова Нина</cp:lastModifiedBy>
  <dcterms:created xsi:type="dcterms:W3CDTF">2015-06-05T18:19:34Z</dcterms:created>
  <dcterms:modified xsi:type="dcterms:W3CDTF">2023-06-13T13:12:18Z</dcterms:modified>
</cp:coreProperties>
</file>